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verse\"/>
    </mc:Choice>
  </mc:AlternateContent>
  <bookViews>
    <workbookView xWindow="120" yWindow="45" windowWidth="25320" windowHeight="12660"/>
  </bookViews>
  <sheets>
    <sheet name="06-2016" sheetId="6" r:id="rId1"/>
  </sheets>
  <definedNames>
    <definedName name="_xlnm.Print_Titles" localSheetId="0">'06-2016'!$1:$3</definedName>
  </definedNames>
  <calcPr calcId="162913"/>
</workbook>
</file>

<file path=xl/calcChain.xml><?xml version="1.0" encoding="utf-8"?>
<calcChain xmlns="http://schemas.openxmlformats.org/spreadsheetml/2006/main">
  <c r="G26" i="6" l="1"/>
  <c r="H26" i="6" s="1"/>
  <c r="I26" i="6" s="1"/>
  <c r="J26" i="6" s="1"/>
  <c r="E26" i="6"/>
  <c r="D26" i="6" s="1"/>
  <c r="C26" i="6" s="1"/>
  <c r="E15" i="6" l="1"/>
  <c r="D15" i="6" s="1"/>
  <c r="C15" i="6" s="1"/>
  <c r="G15" i="6"/>
  <c r="H15" i="6" s="1"/>
  <c r="I15" i="6" s="1"/>
  <c r="J15" i="6" s="1"/>
  <c r="G25" i="6" l="1"/>
  <c r="H25" i="6" s="1"/>
  <c r="I25" i="6" s="1"/>
  <c r="J25" i="6" s="1"/>
  <c r="E25" i="6"/>
  <c r="D25" i="6" s="1"/>
  <c r="C25" i="6" s="1"/>
  <c r="G24" i="6"/>
  <c r="H24" i="6" s="1"/>
  <c r="I24" i="6" s="1"/>
  <c r="J24" i="6" s="1"/>
  <c r="E24" i="6"/>
  <c r="D24" i="6"/>
  <c r="C24" i="6" s="1"/>
  <c r="G23" i="6"/>
  <c r="H23" i="6" s="1"/>
  <c r="I23" i="6" s="1"/>
  <c r="J23" i="6" s="1"/>
  <c r="E23" i="6"/>
  <c r="D23" i="6" s="1"/>
  <c r="C23" i="6" s="1"/>
  <c r="G22" i="6"/>
  <c r="H22" i="6" s="1"/>
  <c r="I22" i="6" s="1"/>
  <c r="J22" i="6" s="1"/>
  <c r="E22" i="6"/>
  <c r="D22" i="6" s="1"/>
  <c r="C22" i="6" s="1"/>
  <c r="G21" i="6"/>
  <c r="H21" i="6" s="1"/>
  <c r="I21" i="6" s="1"/>
  <c r="J21" i="6" s="1"/>
  <c r="E21" i="6"/>
  <c r="D21" i="6" s="1"/>
  <c r="C21" i="6" s="1"/>
  <c r="G20" i="6"/>
  <c r="H20" i="6" s="1"/>
  <c r="I20" i="6" s="1"/>
  <c r="J20" i="6" s="1"/>
  <c r="E20" i="6"/>
  <c r="D20" i="6" s="1"/>
  <c r="C20" i="6" s="1"/>
  <c r="G19" i="6"/>
  <c r="H19" i="6" s="1"/>
  <c r="I19" i="6" s="1"/>
  <c r="J19" i="6" s="1"/>
  <c r="E19" i="6"/>
  <c r="D19" i="6" s="1"/>
  <c r="C19" i="6" s="1"/>
  <c r="G18" i="6"/>
  <c r="H18" i="6" s="1"/>
  <c r="I18" i="6" s="1"/>
  <c r="J18" i="6" s="1"/>
  <c r="E18" i="6"/>
  <c r="D18" i="6" s="1"/>
  <c r="C18" i="6" s="1"/>
  <c r="G17" i="6"/>
  <c r="H17" i="6" s="1"/>
  <c r="I17" i="6" s="1"/>
  <c r="J17" i="6" s="1"/>
  <c r="E17" i="6"/>
  <c r="C17" i="6" s="1"/>
  <c r="D17" i="6"/>
  <c r="G16" i="6"/>
  <c r="H16" i="6" s="1"/>
  <c r="I16" i="6" s="1"/>
  <c r="J16" i="6" s="1"/>
  <c r="E16" i="6"/>
  <c r="D16" i="6" s="1"/>
  <c r="C16" i="6" s="1"/>
  <c r="G14" i="6"/>
  <c r="H14" i="6" s="1"/>
  <c r="I14" i="6" s="1"/>
  <c r="J14" i="6" s="1"/>
  <c r="E14" i="6"/>
  <c r="D14" i="6" s="1"/>
  <c r="C14" i="6" s="1"/>
  <c r="G13" i="6"/>
  <c r="H13" i="6" s="1"/>
  <c r="I13" i="6" s="1"/>
  <c r="J13" i="6" s="1"/>
  <c r="E13" i="6"/>
  <c r="D13" i="6" s="1"/>
  <c r="C13" i="6" s="1"/>
  <c r="G12" i="6"/>
  <c r="H12" i="6" s="1"/>
  <c r="I12" i="6" s="1"/>
  <c r="J12" i="6" s="1"/>
  <c r="E12" i="6"/>
  <c r="D12" i="6" s="1"/>
  <c r="C12" i="6" s="1"/>
  <c r="G11" i="6"/>
  <c r="H11" i="6" s="1"/>
  <c r="I11" i="6" s="1"/>
  <c r="J11" i="6" s="1"/>
  <c r="E11" i="6"/>
  <c r="D11" i="6" s="1"/>
  <c r="C11" i="6" s="1"/>
  <c r="G10" i="6"/>
  <c r="H10" i="6" s="1"/>
  <c r="I10" i="6" s="1"/>
  <c r="J10" i="6" s="1"/>
  <c r="E10" i="6"/>
  <c r="D10" i="6" s="1"/>
  <c r="C10" i="6" s="1"/>
  <c r="G9" i="6"/>
  <c r="H9" i="6" s="1"/>
  <c r="I9" i="6" s="1"/>
  <c r="J9" i="6" s="1"/>
  <c r="E9" i="6"/>
  <c r="D9" i="6" s="1"/>
  <c r="C9" i="6" s="1"/>
  <c r="G8" i="6"/>
  <c r="H8" i="6" s="1"/>
  <c r="I8" i="6" s="1"/>
  <c r="J8" i="6" s="1"/>
  <c r="E8" i="6"/>
  <c r="D8" i="6" s="1"/>
  <c r="C8" i="6" s="1"/>
  <c r="G7" i="6"/>
  <c r="H7" i="6" s="1"/>
  <c r="I7" i="6" s="1"/>
  <c r="J7" i="6" s="1"/>
  <c r="E7" i="6"/>
  <c r="D7" i="6" s="1"/>
  <c r="C7" i="6" s="1"/>
  <c r="G6" i="6"/>
  <c r="H6" i="6" s="1"/>
  <c r="I6" i="6" s="1"/>
  <c r="J6" i="6" s="1"/>
  <c r="E6" i="6"/>
  <c r="D6" i="6" s="1"/>
  <c r="C6" i="6" s="1"/>
</calcChain>
</file>

<file path=xl/sharedStrings.xml><?xml version="1.0" encoding="utf-8"?>
<sst xmlns="http://schemas.openxmlformats.org/spreadsheetml/2006/main" count="80" uniqueCount="59">
  <si>
    <t>Neck Width</t>
  </si>
  <si>
    <t>S</t>
  </si>
  <si>
    <t>M</t>
  </si>
  <si>
    <t>L</t>
  </si>
  <si>
    <t>XL</t>
  </si>
  <si>
    <t>2XL</t>
  </si>
  <si>
    <t>3XL</t>
  </si>
  <si>
    <t>4XL</t>
  </si>
  <si>
    <t>A</t>
  </si>
  <si>
    <t>D</t>
  </si>
  <si>
    <t>F</t>
  </si>
  <si>
    <t>K</t>
  </si>
  <si>
    <t>N</t>
  </si>
  <si>
    <t>O</t>
  </si>
  <si>
    <t>P</t>
  </si>
  <si>
    <t>R</t>
  </si>
  <si>
    <t>E1</t>
  </si>
  <si>
    <t>E</t>
  </si>
  <si>
    <t>Q</t>
  </si>
  <si>
    <t>R1</t>
  </si>
  <si>
    <t>R3</t>
  </si>
  <si>
    <t>G</t>
  </si>
  <si>
    <t>V</t>
  </si>
  <si>
    <t>½ Elbow Width</t>
  </si>
  <si>
    <t>Length from HPS, front</t>
  </si>
  <si>
    <t>Length from HPS, back</t>
  </si>
  <si>
    <t>HPS to front width</t>
  </si>
  <si>
    <t>HPS to back width</t>
  </si>
  <si>
    <t>Back Width</t>
  </si>
  <si>
    <t>K2</t>
  </si>
  <si>
    <t>½ Upper arm width</t>
  </si>
  <si>
    <t>+/-1</t>
  </si>
  <si>
    <t>+/-0,5</t>
  </si>
  <si>
    <t>+/-0,2</t>
  </si>
  <si>
    <t>Sample</t>
  </si>
  <si>
    <t xml:space="preserve">                     Size measurement</t>
  </si>
  <si>
    <t>Size</t>
  </si>
  <si>
    <t>FF</t>
  </si>
  <si>
    <t>GG</t>
  </si>
  <si>
    <t>All measurements are in centimeters (cm)</t>
  </si>
  <si>
    <t>½ Chest</t>
  </si>
  <si>
    <t>½ Bottom</t>
  </si>
  <si>
    <t>Front Width</t>
  </si>
  <si>
    <t>Sleeve Length</t>
  </si>
  <si>
    <t>½ Sleeve Hem</t>
  </si>
  <si>
    <t>Sleeve Inseam</t>
  </si>
  <si>
    <t>Collar height, CB</t>
  </si>
  <si>
    <t>Collar height, front</t>
  </si>
  <si>
    <t>Zipper teeth length</t>
  </si>
  <si>
    <t>½ Collar width, top edge</t>
  </si>
  <si>
    <t xml:space="preserve"> </t>
  </si>
  <si>
    <t>XS</t>
  </si>
  <si>
    <t>Article: 0806 - Active fleece, Mens</t>
  </si>
  <si>
    <t>Neckdrop Front from HPS</t>
  </si>
  <si>
    <t>Neckdrop Back from HPS</t>
  </si>
  <si>
    <t>Armhole Depth from HPS</t>
  </si>
  <si>
    <t>Tol.</t>
  </si>
  <si>
    <t>J1</t>
  </si>
  <si>
    <t>Date: 09.09.2016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</si>
</sst>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9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49" fontId="12" fillId="0" borderId="0" xfId="0" applyNumberFormat="1" applyFont="1" applyAlignment="1">
      <alignment horizontal="left" vertical="center"/>
    </xf>
    <xf numFmtId="0" fontId="13" fillId="0" borderId="0" xfId="0" applyFont="1" applyAlignment="1"/>
    <xf numFmtId="0" fontId="14" fillId="0" borderId="0" xfId="0" applyFont="1"/>
    <xf numFmtId="0" fontId="13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2" fillId="0" borderId="0" xfId="0" applyFont="1"/>
    <xf numFmtId="49" fontId="7" fillId="0" borderId="1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</xdr:col>
      <xdr:colOff>419101</xdr:colOff>
      <xdr:row>2</xdr:row>
      <xdr:rowOff>975</xdr:rowOff>
    </xdr:to>
    <xdr:pic>
      <xdr:nvPicPr>
        <xdr:cNvPr id="2" name="Billed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771524" cy="73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39</xdr:row>
      <xdr:rowOff>28575</xdr:rowOff>
    </xdr:from>
    <xdr:to>
      <xdr:col>11</xdr:col>
      <xdr:colOff>238126</xdr:colOff>
      <xdr:row>62</xdr:row>
      <xdr:rowOff>33980</xdr:rowOff>
    </xdr:to>
    <xdr:pic>
      <xdr:nvPicPr>
        <xdr:cNvPr id="3" name="Billede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56" t="2557" r="16950"/>
        <a:stretch/>
      </xdr:blipFill>
      <xdr:spPr>
        <a:xfrm>
          <a:off x="1" y="10325100"/>
          <a:ext cx="6191250" cy="4386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R23" sqref="R23"/>
    </sheetView>
  </sheetViews>
  <sheetFormatPr defaultRowHeight="15" x14ac:dyDescent="0.2"/>
  <cols>
    <col min="1" max="1" width="5.28515625" style="1" customWidth="1"/>
    <col min="2" max="2" width="24.85546875" style="1" customWidth="1"/>
    <col min="3" max="5" width="6.42578125" style="3" customWidth="1"/>
    <col min="6" max="6" width="6.42578125" style="2" customWidth="1"/>
    <col min="7" max="10" width="6.42578125" style="3" customWidth="1"/>
    <col min="11" max="11" width="7.7109375" style="26" customWidth="1"/>
    <col min="12" max="12" width="6" style="29" customWidth="1"/>
    <col min="13" max="16384" width="9.140625" style="1"/>
  </cols>
  <sheetData>
    <row r="1" spans="1:12" ht="30" customHeight="1" x14ac:dyDescent="0.2">
      <c r="A1" s="45" t="s">
        <v>35</v>
      </c>
      <c r="B1" s="46"/>
      <c r="C1" s="46"/>
      <c r="D1" s="46"/>
      <c r="E1" s="46"/>
      <c r="F1" s="46"/>
      <c r="G1" s="46"/>
      <c r="H1" s="46"/>
      <c r="I1" s="46"/>
      <c r="J1" s="44" t="s">
        <v>58</v>
      </c>
      <c r="K1" s="41"/>
      <c r="L1" s="41"/>
    </row>
    <row r="2" spans="1:12" s="5" customFormat="1" ht="27.75" customHeight="1" x14ac:dyDescent="0.2">
      <c r="A2" s="16"/>
      <c r="B2" s="16"/>
      <c r="C2" s="23"/>
      <c r="D2" s="16"/>
      <c r="E2" s="16"/>
      <c r="F2" s="24"/>
      <c r="G2" s="4"/>
      <c r="H2" s="4"/>
      <c r="I2" s="4"/>
      <c r="J2" s="4"/>
      <c r="K2" s="25"/>
      <c r="L2" s="28"/>
    </row>
    <row r="3" spans="1:12" s="5" customFormat="1" ht="18" customHeight="1" x14ac:dyDescent="0.2">
      <c r="A3" s="40" t="s">
        <v>52</v>
      </c>
      <c r="B3" s="40"/>
      <c r="C3" s="40"/>
      <c r="D3" s="40"/>
      <c r="E3" s="40"/>
      <c r="F3" s="40"/>
      <c r="G3" s="41"/>
      <c r="H3" s="41"/>
      <c r="I3" s="41"/>
      <c r="J3" s="41"/>
      <c r="K3" s="25"/>
      <c r="L3" s="28"/>
    </row>
    <row r="4" spans="1:12" s="5" customFormat="1" ht="12.75" customHeight="1" x14ac:dyDescent="0.2">
      <c r="A4" s="42" t="s">
        <v>50</v>
      </c>
      <c r="B4" s="43"/>
      <c r="C4" s="43"/>
      <c r="D4" s="43"/>
      <c r="E4" s="43"/>
      <c r="F4" s="43"/>
      <c r="G4" s="4"/>
      <c r="H4" s="4"/>
      <c r="I4" s="4"/>
      <c r="J4" s="4"/>
      <c r="K4" s="36" t="s">
        <v>34</v>
      </c>
      <c r="L4" s="28"/>
    </row>
    <row r="5" spans="1:12" s="2" customFormat="1" ht="24" customHeight="1" x14ac:dyDescent="0.25">
      <c r="A5" s="11" t="s">
        <v>36</v>
      </c>
      <c r="B5" s="6"/>
      <c r="C5" s="6" t="s">
        <v>51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37" t="s">
        <v>50</v>
      </c>
      <c r="L5" s="38" t="s">
        <v>56</v>
      </c>
    </row>
    <row r="6" spans="1:12" ht="24" customHeight="1" x14ac:dyDescent="0.2">
      <c r="A6" s="7" t="s">
        <v>8</v>
      </c>
      <c r="B6" s="12" t="s">
        <v>40</v>
      </c>
      <c r="C6" s="20">
        <f t="shared" ref="C6:E7" si="0">D6-3</f>
        <v>49</v>
      </c>
      <c r="D6" s="20">
        <f t="shared" si="0"/>
        <v>52</v>
      </c>
      <c r="E6" s="20">
        <f>F6-3</f>
        <v>55</v>
      </c>
      <c r="F6" s="32">
        <v>58</v>
      </c>
      <c r="G6" s="20">
        <f>F6+3</f>
        <v>61</v>
      </c>
      <c r="H6" s="20">
        <f>G6+3</f>
        <v>64</v>
      </c>
      <c r="I6" s="20">
        <f>H6+3</f>
        <v>67</v>
      </c>
      <c r="J6" s="20">
        <f>I6+4</f>
        <v>71</v>
      </c>
      <c r="K6" s="17"/>
      <c r="L6" s="39" t="s">
        <v>31</v>
      </c>
    </row>
    <row r="7" spans="1:12" ht="24" customHeight="1" x14ac:dyDescent="0.2">
      <c r="A7" s="7" t="s">
        <v>9</v>
      </c>
      <c r="B7" s="12" t="s">
        <v>41</v>
      </c>
      <c r="C7" s="20">
        <f t="shared" si="0"/>
        <v>47</v>
      </c>
      <c r="D7" s="20">
        <f t="shared" si="0"/>
        <v>50</v>
      </c>
      <c r="E7" s="20">
        <f t="shared" si="0"/>
        <v>53</v>
      </c>
      <c r="F7" s="22">
        <v>56</v>
      </c>
      <c r="G7" s="20">
        <f>F7+3</f>
        <v>59</v>
      </c>
      <c r="H7" s="20">
        <f t="shared" ref="H7" si="1">G7+3</f>
        <v>62</v>
      </c>
      <c r="I7" s="20">
        <f>H7+3</f>
        <v>65</v>
      </c>
      <c r="J7" s="20">
        <f t="shared" ref="J7" si="2">I7+4</f>
        <v>69</v>
      </c>
      <c r="K7" s="18"/>
      <c r="L7" s="39" t="s">
        <v>31</v>
      </c>
    </row>
    <row r="8" spans="1:12" ht="24" customHeight="1" x14ac:dyDescent="0.2">
      <c r="A8" s="7" t="s">
        <v>17</v>
      </c>
      <c r="B8" s="12" t="s">
        <v>24</v>
      </c>
      <c r="C8" s="20">
        <f t="shared" ref="C8:D9" si="3">D8-2</f>
        <v>65</v>
      </c>
      <c r="D8" s="20">
        <f t="shared" si="3"/>
        <v>67</v>
      </c>
      <c r="E8" s="20">
        <f>F8-2</f>
        <v>69</v>
      </c>
      <c r="F8" s="22">
        <v>71</v>
      </c>
      <c r="G8" s="20">
        <f>F8+2</f>
        <v>73</v>
      </c>
      <c r="H8" s="20">
        <f t="shared" ref="H8:J9" si="4">G8+2</f>
        <v>75</v>
      </c>
      <c r="I8" s="20">
        <f t="shared" si="4"/>
        <v>77</v>
      </c>
      <c r="J8" s="20">
        <f t="shared" si="4"/>
        <v>79</v>
      </c>
      <c r="K8" s="18"/>
      <c r="L8" s="39" t="s">
        <v>31</v>
      </c>
    </row>
    <row r="9" spans="1:12" ht="24" customHeight="1" x14ac:dyDescent="0.2">
      <c r="A9" s="7" t="s">
        <v>16</v>
      </c>
      <c r="B9" s="12" t="s">
        <v>25</v>
      </c>
      <c r="C9" s="20">
        <f t="shared" si="3"/>
        <v>68</v>
      </c>
      <c r="D9" s="20">
        <f t="shared" si="3"/>
        <v>70</v>
      </c>
      <c r="E9" s="20">
        <f>F9-2</f>
        <v>72</v>
      </c>
      <c r="F9" s="22">
        <v>74</v>
      </c>
      <c r="G9" s="20">
        <f>F9+2</f>
        <v>76</v>
      </c>
      <c r="H9" s="20">
        <f t="shared" si="4"/>
        <v>78</v>
      </c>
      <c r="I9" s="20">
        <f t="shared" si="4"/>
        <v>80</v>
      </c>
      <c r="J9" s="20">
        <f t="shared" si="4"/>
        <v>82</v>
      </c>
      <c r="K9" s="17"/>
      <c r="L9" s="39" t="s">
        <v>31</v>
      </c>
    </row>
    <row r="10" spans="1:12" ht="24" customHeight="1" x14ac:dyDescent="0.2">
      <c r="A10" s="7" t="s">
        <v>37</v>
      </c>
      <c r="B10" s="12" t="s">
        <v>26</v>
      </c>
      <c r="C10" s="20">
        <f t="shared" ref="C10:D10" si="5">D10-0.75</f>
        <v>17.75</v>
      </c>
      <c r="D10" s="20">
        <f t="shared" si="5"/>
        <v>18.5</v>
      </c>
      <c r="E10" s="20">
        <f>F10-0.75</f>
        <v>19.25</v>
      </c>
      <c r="F10" s="22">
        <v>20</v>
      </c>
      <c r="G10" s="20">
        <f>F10+0.75</f>
        <v>20.75</v>
      </c>
      <c r="H10" s="20">
        <f t="shared" ref="H10:J10" si="6">G10+0.75</f>
        <v>21.5</v>
      </c>
      <c r="I10" s="20">
        <f t="shared" si="6"/>
        <v>22.25</v>
      </c>
      <c r="J10" s="20">
        <f t="shared" si="6"/>
        <v>23</v>
      </c>
      <c r="K10" s="19"/>
      <c r="L10" s="39" t="s">
        <v>32</v>
      </c>
    </row>
    <row r="11" spans="1:12" ht="26.25" customHeight="1" x14ac:dyDescent="0.2">
      <c r="A11" s="8" t="s">
        <v>10</v>
      </c>
      <c r="B11" s="13" t="s">
        <v>42</v>
      </c>
      <c r="C11" s="20">
        <f t="shared" ref="C11:E11" si="7">D11-1.5</f>
        <v>39</v>
      </c>
      <c r="D11" s="20">
        <f t="shared" si="7"/>
        <v>40.5</v>
      </c>
      <c r="E11" s="20">
        <f t="shared" si="7"/>
        <v>42</v>
      </c>
      <c r="F11" s="22">
        <v>43.5</v>
      </c>
      <c r="G11" s="20">
        <f>F11+1.5</f>
        <v>45</v>
      </c>
      <c r="H11" s="20">
        <f>G11+1.5</f>
        <v>46.5</v>
      </c>
      <c r="I11" s="20">
        <f>H11+1.5</f>
        <v>48</v>
      </c>
      <c r="J11" s="20">
        <f>I11+2</f>
        <v>50</v>
      </c>
      <c r="K11" s="17"/>
      <c r="L11" s="39" t="s">
        <v>31</v>
      </c>
    </row>
    <row r="12" spans="1:12" ht="24" customHeight="1" x14ac:dyDescent="0.2">
      <c r="A12" s="7" t="s">
        <v>38</v>
      </c>
      <c r="B12" s="12" t="s">
        <v>27</v>
      </c>
      <c r="C12" s="20">
        <f t="shared" ref="C12:E12" si="8">D12-0.75</f>
        <v>17.75</v>
      </c>
      <c r="D12" s="20">
        <f t="shared" si="8"/>
        <v>18.5</v>
      </c>
      <c r="E12" s="20">
        <f t="shared" si="8"/>
        <v>19.25</v>
      </c>
      <c r="F12" s="22">
        <v>20</v>
      </c>
      <c r="G12" s="20">
        <f>F12+0.75</f>
        <v>20.75</v>
      </c>
      <c r="H12" s="20">
        <f t="shared" ref="H12:J12" si="9">G12+0.75</f>
        <v>21.5</v>
      </c>
      <c r="I12" s="20">
        <f t="shared" si="9"/>
        <v>22.25</v>
      </c>
      <c r="J12" s="20">
        <f t="shared" si="9"/>
        <v>23</v>
      </c>
      <c r="K12" s="17"/>
      <c r="L12" s="39" t="s">
        <v>32</v>
      </c>
    </row>
    <row r="13" spans="1:12" ht="24" customHeight="1" x14ac:dyDescent="0.2">
      <c r="A13" s="8" t="s">
        <v>21</v>
      </c>
      <c r="B13" s="13" t="s">
        <v>28</v>
      </c>
      <c r="C13" s="20">
        <f t="shared" ref="C13:E13" si="10">D13-1.5</f>
        <v>39</v>
      </c>
      <c r="D13" s="20">
        <f t="shared" si="10"/>
        <v>40.5</v>
      </c>
      <c r="E13" s="20">
        <f t="shared" si="10"/>
        <v>42</v>
      </c>
      <c r="F13" s="22">
        <v>43.5</v>
      </c>
      <c r="G13" s="20">
        <f t="shared" ref="G13:I13" si="11">F13+1.5</f>
        <v>45</v>
      </c>
      <c r="H13" s="20">
        <f t="shared" si="11"/>
        <v>46.5</v>
      </c>
      <c r="I13" s="20">
        <f t="shared" si="11"/>
        <v>48</v>
      </c>
      <c r="J13" s="20">
        <f t="shared" ref="J13" si="12">I13+2</f>
        <v>50</v>
      </c>
      <c r="K13" s="17"/>
      <c r="L13" s="39" t="s">
        <v>31</v>
      </c>
    </row>
    <row r="14" spans="1:12" ht="24" customHeight="1" x14ac:dyDescent="0.2">
      <c r="A14" s="7" t="s">
        <v>57</v>
      </c>
      <c r="B14" s="12" t="s">
        <v>55</v>
      </c>
      <c r="C14" s="20">
        <f t="shared" ref="C14:D14" si="13">D14-0.75</f>
        <v>24.45</v>
      </c>
      <c r="D14" s="20">
        <f t="shared" si="13"/>
        <v>25.2</v>
      </c>
      <c r="E14" s="20">
        <f>F14-0.75</f>
        <v>25.95</v>
      </c>
      <c r="F14" s="22">
        <v>26.7</v>
      </c>
      <c r="G14" s="20">
        <f>F14+0.75</f>
        <v>27.45</v>
      </c>
      <c r="H14" s="20">
        <f t="shared" ref="H14:I14" si="14">G14+0.75</f>
        <v>28.2</v>
      </c>
      <c r="I14" s="20">
        <f t="shared" si="14"/>
        <v>28.95</v>
      </c>
      <c r="J14" s="21">
        <f t="shared" ref="H14:J16" si="15">I14+1</f>
        <v>29.95</v>
      </c>
      <c r="K14" s="17"/>
      <c r="L14" s="39" t="s">
        <v>32</v>
      </c>
    </row>
    <row r="15" spans="1:12" ht="24" customHeight="1" x14ac:dyDescent="0.2">
      <c r="A15" s="7" t="s">
        <v>11</v>
      </c>
      <c r="B15" s="12" t="s">
        <v>43</v>
      </c>
      <c r="C15" s="21">
        <f>D15-1.5</f>
        <v>76.5</v>
      </c>
      <c r="D15" s="21">
        <f>E15-1.5</f>
        <v>78</v>
      </c>
      <c r="E15" s="21">
        <f>F15-1.5</f>
        <v>79.5</v>
      </c>
      <c r="F15" s="22">
        <v>81</v>
      </c>
      <c r="G15" s="21">
        <f>F15+1.5</f>
        <v>82.5</v>
      </c>
      <c r="H15" s="21">
        <f>G15+1.5</f>
        <v>84</v>
      </c>
      <c r="I15" s="21">
        <f>H15+1.5</f>
        <v>85.5</v>
      </c>
      <c r="J15" s="21">
        <f>I15+1.5</f>
        <v>87</v>
      </c>
      <c r="K15" s="18"/>
      <c r="L15" s="39" t="s">
        <v>31</v>
      </c>
    </row>
    <row r="16" spans="1:12" ht="24" customHeight="1" x14ac:dyDescent="0.2">
      <c r="A16" s="7" t="s">
        <v>29</v>
      </c>
      <c r="B16" s="12" t="s">
        <v>45</v>
      </c>
      <c r="C16" s="20">
        <f t="shared" ref="C16:D16" si="16">D16-1</f>
        <v>55</v>
      </c>
      <c r="D16" s="20">
        <f t="shared" si="16"/>
        <v>56</v>
      </c>
      <c r="E16" s="20">
        <f>F16-1</f>
        <v>57</v>
      </c>
      <c r="F16" s="22">
        <v>58</v>
      </c>
      <c r="G16" s="20">
        <f>F16+1</f>
        <v>59</v>
      </c>
      <c r="H16" s="20">
        <f t="shared" si="15"/>
        <v>60</v>
      </c>
      <c r="I16" s="20">
        <f t="shared" si="15"/>
        <v>61</v>
      </c>
      <c r="J16" s="20">
        <f t="shared" si="15"/>
        <v>62</v>
      </c>
      <c r="K16" s="17"/>
      <c r="L16" s="39" t="s">
        <v>31</v>
      </c>
    </row>
    <row r="17" spans="1:12" ht="24" customHeight="1" x14ac:dyDescent="0.2">
      <c r="A17" s="7" t="s">
        <v>3</v>
      </c>
      <c r="B17" s="12" t="s">
        <v>30</v>
      </c>
      <c r="C17" s="20">
        <f>E17-2</f>
        <v>19</v>
      </c>
      <c r="D17" s="20">
        <f>F17-2</f>
        <v>20</v>
      </c>
      <c r="E17" s="20">
        <f>F17-1</f>
        <v>21</v>
      </c>
      <c r="F17" s="22">
        <v>22</v>
      </c>
      <c r="G17" s="20">
        <f>F17+1</f>
        <v>23</v>
      </c>
      <c r="H17" s="20">
        <f>G17+1</f>
        <v>24</v>
      </c>
      <c r="I17" s="20">
        <f>H17+1</f>
        <v>25</v>
      </c>
      <c r="J17" s="20">
        <f>I17+1.25</f>
        <v>26.25</v>
      </c>
      <c r="K17" s="18"/>
      <c r="L17" s="39" t="s">
        <v>32</v>
      </c>
    </row>
    <row r="18" spans="1:12" ht="24" customHeight="1" x14ac:dyDescent="0.2">
      <c r="A18" s="7" t="s">
        <v>2</v>
      </c>
      <c r="B18" s="12" t="s">
        <v>23</v>
      </c>
      <c r="C18" s="20">
        <f t="shared" ref="C18:D18" si="17">D18-0.75</f>
        <v>15.5</v>
      </c>
      <c r="D18" s="20">
        <f t="shared" si="17"/>
        <v>16.25</v>
      </c>
      <c r="E18" s="20">
        <f>F18-0.75</f>
        <v>17</v>
      </c>
      <c r="F18" s="22">
        <v>17.75</v>
      </c>
      <c r="G18" s="20">
        <f>F18+0.75</f>
        <v>18.5</v>
      </c>
      <c r="H18" s="20">
        <f>G18+0.75</f>
        <v>19.25</v>
      </c>
      <c r="I18" s="20">
        <f>H18+0.75</f>
        <v>20</v>
      </c>
      <c r="J18" s="20">
        <f>I18+0.85</f>
        <v>20.85</v>
      </c>
      <c r="K18" s="18"/>
      <c r="L18" s="39" t="s">
        <v>32</v>
      </c>
    </row>
    <row r="19" spans="1:12" ht="24" customHeight="1" x14ac:dyDescent="0.2">
      <c r="A19" s="7" t="s">
        <v>12</v>
      </c>
      <c r="B19" s="12" t="s">
        <v>44</v>
      </c>
      <c r="C19" s="21">
        <f t="shared" ref="C19:D19" si="18">D19-0.5</f>
        <v>11.5</v>
      </c>
      <c r="D19" s="21">
        <f t="shared" si="18"/>
        <v>12</v>
      </c>
      <c r="E19" s="21">
        <f>F19-0.5</f>
        <v>12.5</v>
      </c>
      <c r="F19" s="22">
        <v>13</v>
      </c>
      <c r="G19" s="21">
        <f>F19+0.5</f>
        <v>13.5</v>
      </c>
      <c r="H19" s="21">
        <f t="shared" ref="H19:J19" si="19">G19+0.5</f>
        <v>14</v>
      </c>
      <c r="I19" s="21">
        <f t="shared" si="19"/>
        <v>14.5</v>
      </c>
      <c r="J19" s="21">
        <f t="shared" si="19"/>
        <v>15</v>
      </c>
      <c r="K19" s="18"/>
      <c r="L19" s="39" t="s">
        <v>33</v>
      </c>
    </row>
    <row r="20" spans="1:12" ht="24" customHeight="1" x14ac:dyDescent="0.2">
      <c r="A20" s="7" t="s">
        <v>13</v>
      </c>
      <c r="B20" s="12" t="s">
        <v>0</v>
      </c>
      <c r="C20" s="20">
        <f t="shared" ref="C20:D20" si="20">D20-0.7</f>
        <v>16.100000000000001</v>
      </c>
      <c r="D20" s="20">
        <f t="shared" si="20"/>
        <v>16.8</v>
      </c>
      <c r="E20" s="20">
        <f>F20-0.7</f>
        <v>17.5</v>
      </c>
      <c r="F20" s="22">
        <v>18.2</v>
      </c>
      <c r="G20" s="20">
        <f>F20+0.7</f>
        <v>18.899999999999999</v>
      </c>
      <c r="H20" s="20">
        <f t="shared" ref="H20:J20" si="21">G20+0.7</f>
        <v>19.599999999999998</v>
      </c>
      <c r="I20" s="20">
        <f t="shared" si="21"/>
        <v>20.299999999999997</v>
      </c>
      <c r="J20" s="20">
        <f t="shared" si="21"/>
        <v>20.999999999999996</v>
      </c>
      <c r="K20" s="17"/>
      <c r="L20" s="39" t="s">
        <v>32</v>
      </c>
    </row>
    <row r="21" spans="1:12" ht="24" customHeight="1" x14ac:dyDescent="0.2">
      <c r="A21" s="9" t="s">
        <v>14</v>
      </c>
      <c r="B21" s="35" t="s">
        <v>53</v>
      </c>
      <c r="C21" s="20">
        <f t="shared" ref="C21:D21" si="22">D21-0.4</f>
        <v>8.2999999999999989</v>
      </c>
      <c r="D21" s="20">
        <f t="shared" si="22"/>
        <v>8.6999999999999993</v>
      </c>
      <c r="E21" s="20">
        <f>F21-0.4</f>
        <v>9.1</v>
      </c>
      <c r="F21" s="22">
        <v>9.5</v>
      </c>
      <c r="G21" s="20">
        <f>F21+0.4</f>
        <v>9.9</v>
      </c>
      <c r="H21" s="20">
        <f t="shared" ref="H21:J21" si="23">G21+0.4</f>
        <v>10.3</v>
      </c>
      <c r="I21" s="20">
        <f t="shared" si="23"/>
        <v>10.700000000000001</v>
      </c>
      <c r="J21" s="20">
        <f t="shared" si="23"/>
        <v>11.100000000000001</v>
      </c>
      <c r="K21" s="17"/>
      <c r="L21" s="39" t="s">
        <v>33</v>
      </c>
    </row>
    <row r="22" spans="1:12" ht="24" customHeight="1" x14ac:dyDescent="0.2">
      <c r="A22" s="7" t="s">
        <v>18</v>
      </c>
      <c r="B22" s="12" t="s">
        <v>54</v>
      </c>
      <c r="C22" s="21">
        <f t="shared" ref="C22:E24" si="24">D22</f>
        <v>1.5</v>
      </c>
      <c r="D22" s="21">
        <f t="shared" si="24"/>
        <v>1.5</v>
      </c>
      <c r="E22" s="21">
        <f>F22</f>
        <v>1.5</v>
      </c>
      <c r="F22" s="22">
        <v>1.5</v>
      </c>
      <c r="G22" s="21">
        <f>F22</f>
        <v>1.5</v>
      </c>
      <c r="H22" s="21">
        <f t="shared" ref="H22:J24" si="25">G22</f>
        <v>1.5</v>
      </c>
      <c r="I22" s="21">
        <f t="shared" si="25"/>
        <v>1.5</v>
      </c>
      <c r="J22" s="21">
        <f t="shared" si="25"/>
        <v>1.5</v>
      </c>
      <c r="K22" s="18"/>
      <c r="L22" s="39" t="s">
        <v>33</v>
      </c>
    </row>
    <row r="23" spans="1:12" ht="24" customHeight="1" x14ac:dyDescent="0.2">
      <c r="A23" s="7" t="s">
        <v>15</v>
      </c>
      <c r="B23" s="12" t="s">
        <v>46</v>
      </c>
      <c r="C23" s="21">
        <f t="shared" si="24"/>
        <v>7</v>
      </c>
      <c r="D23" s="21">
        <f t="shared" si="24"/>
        <v>7</v>
      </c>
      <c r="E23" s="21">
        <f t="shared" si="24"/>
        <v>7</v>
      </c>
      <c r="F23" s="22">
        <v>7</v>
      </c>
      <c r="G23" s="21">
        <f>F23</f>
        <v>7</v>
      </c>
      <c r="H23" s="21">
        <f t="shared" si="25"/>
        <v>7</v>
      </c>
      <c r="I23" s="21">
        <f t="shared" si="25"/>
        <v>7</v>
      </c>
      <c r="J23" s="21">
        <f t="shared" si="25"/>
        <v>7</v>
      </c>
      <c r="K23" s="17"/>
      <c r="L23" s="39" t="s">
        <v>33</v>
      </c>
    </row>
    <row r="24" spans="1:12" ht="24" customHeight="1" x14ac:dyDescent="0.2">
      <c r="A24" s="7" t="s">
        <v>19</v>
      </c>
      <c r="B24" s="12" t="s">
        <v>47</v>
      </c>
      <c r="C24" s="21">
        <f t="shared" si="24"/>
        <v>8</v>
      </c>
      <c r="D24" s="21">
        <f t="shared" si="24"/>
        <v>8</v>
      </c>
      <c r="E24" s="21">
        <f t="shared" si="24"/>
        <v>8</v>
      </c>
      <c r="F24" s="22">
        <v>8</v>
      </c>
      <c r="G24" s="21">
        <f>F24</f>
        <v>8</v>
      </c>
      <c r="H24" s="21">
        <f t="shared" si="25"/>
        <v>8</v>
      </c>
      <c r="I24" s="21">
        <f t="shared" si="25"/>
        <v>8</v>
      </c>
      <c r="J24" s="21">
        <f t="shared" si="25"/>
        <v>8</v>
      </c>
      <c r="K24" s="17"/>
      <c r="L24" s="39" t="s">
        <v>33</v>
      </c>
    </row>
    <row r="25" spans="1:12" ht="24" customHeight="1" x14ac:dyDescent="0.2">
      <c r="A25" s="7" t="s">
        <v>20</v>
      </c>
      <c r="B25" s="12" t="s">
        <v>49</v>
      </c>
      <c r="C25" s="21">
        <f>D25-1</f>
        <v>22</v>
      </c>
      <c r="D25" s="21">
        <f>E25-1</f>
        <v>23</v>
      </c>
      <c r="E25" s="21">
        <f>F25-1</f>
        <v>24</v>
      </c>
      <c r="F25" s="22">
        <v>25</v>
      </c>
      <c r="G25" s="21">
        <f>F25+1</f>
        <v>26</v>
      </c>
      <c r="H25" s="21">
        <f>G25+1</f>
        <v>27</v>
      </c>
      <c r="I25" s="21">
        <f>H25+1</f>
        <v>28</v>
      </c>
      <c r="J25" s="21">
        <f>I25+1</f>
        <v>29</v>
      </c>
      <c r="K25" s="18"/>
      <c r="L25" s="39" t="s">
        <v>31</v>
      </c>
    </row>
    <row r="26" spans="1:12" ht="24" customHeight="1" x14ac:dyDescent="0.2">
      <c r="A26" s="10" t="s">
        <v>22</v>
      </c>
      <c r="B26" s="14" t="s">
        <v>48</v>
      </c>
      <c r="C26" s="20">
        <f>D26-1.5</f>
        <v>64</v>
      </c>
      <c r="D26" s="20">
        <f>E26-1.5</f>
        <v>65.5</v>
      </c>
      <c r="E26" s="20">
        <f>F26-1.5</f>
        <v>67</v>
      </c>
      <c r="F26" s="22">
        <v>68.5</v>
      </c>
      <c r="G26" s="20">
        <f>F26+1.5</f>
        <v>70</v>
      </c>
      <c r="H26" s="20">
        <f>G26+2</f>
        <v>72</v>
      </c>
      <c r="I26" s="20">
        <f>H26+1.5</f>
        <v>73.5</v>
      </c>
      <c r="J26" s="20">
        <f>I26+1.5</f>
        <v>75</v>
      </c>
      <c r="K26" s="17"/>
      <c r="L26" s="39" t="s">
        <v>31</v>
      </c>
    </row>
    <row r="27" spans="1:12" x14ac:dyDescent="0.2">
      <c r="A27" s="1" t="s">
        <v>39</v>
      </c>
    </row>
    <row r="29" spans="1:12" customFormat="1" x14ac:dyDescent="0.25">
      <c r="A29" s="15"/>
      <c r="F29" s="33"/>
      <c r="K29" s="27"/>
      <c r="L29" s="30"/>
    </row>
    <row r="36" spans="3:12" x14ac:dyDescent="0.25">
      <c r="C36" s="1"/>
      <c r="D36" s="1"/>
      <c r="E36" s="1"/>
      <c r="F36" s="34"/>
      <c r="G36" s="1"/>
      <c r="H36" s="1"/>
      <c r="I36" s="1"/>
      <c r="J36" s="1"/>
      <c r="L36" s="31"/>
    </row>
    <row r="37" spans="3:12" x14ac:dyDescent="0.25">
      <c r="C37" s="1"/>
      <c r="D37" s="1"/>
      <c r="E37" s="1"/>
      <c r="F37" s="34"/>
      <c r="G37" s="1"/>
      <c r="H37" s="1"/>
      <c r="I37" s="1"/>
      <c r="J37" s="1"/>
      <c r="L37" s="31"/>
    </row>
    <row r="38" spans="3:12" x14ac:dyDescent="0.25">
      <c r="C38" s="1"/>
      <c r="D38" s="1"/>
      <c r="E38" s="1"/>
      <c r="F38" s="34"/>
      <c r="G38" s="1"/>
      <c r="H38" s="1"/>
      <c r="I38" s="1"/>
      <c r="J38" s="1"/>
      <c r="L38" s="31"/>
    </row>
    <row r="39" spans="3:12" x14ac:dyDescent="0.25">
      <c r="C39" s="1"/>
      <c r="D39" s="1"/>
      <c r="E39" s="1"/>
      <c r="F39" s="34"/>
      <c r="G39" s="1"/>
      <c r="H39" s="1"/>
      <c r="I39" s="1"/>
      <c r="J39" s="1"/>
      <c r="L39" s="31"/>
    </row>
    <row r="40" spans="3:12" x14ac:dyDescent="0.25">
      <c r="C40" s="1"/>
      <c r="D40" s="1"/>
      <c r="E40" s="1"/>
      <c r="F40" s="34"/>
      <c r="G40" s="1"/>
      <c r="H40" s="1"/>
      <c r="I40" s="1"/>
      <c r="J40" s="1"/>
      <c r="L40" s="31"/>
    </row>
    <row r="41" spans="3:12" x14ac:dyDescent="0.25">
      <c r="C41" s="1"/>
      <c r="D41" s="1"/>
      <c r="E41" s="1"/>
      <c r="F41" s="34"/>
      <c r="G41" s="1"/>
      <c r="H41" s="1"/>
      <c r="I41" s="1"/>
      <c r="J41" s="1"/>
      <c r="L41" s="31"/>
    </row>
    <row r="42" spans="3:12" x14ac:dyDescent="0.25">
      <c r="C42" s="1"/>
      <c r="D42" s="1"/>
      <c r="E42" s="1"/>
      <c r="F42" s="34"/>
      <c r="G42" s="1"/>
      <c r="H42" s="1"/>
      <c r="I42" s="1"/>
      <c r="J42" s="1"/>
      <c r="L42" s="31"/>
    </row>
    <row r="43" spans="3:12" x14ac:dyDescent="0.25">
      <c r="C43" s="1"/>
      <c r="D43" s="1"/>
      <c r="E43" s="1"/>
      <c r="F43" s="34"/>
      <c r="G43" s="1"/>
      <c r="H43" s="1"/>
      <c r="I43" s="1"/>
      <c r="J43" s="1"/>
      <c r="L43" s="31"/>
    </row>
    <row r="44" spans="3:12" x14ac:dyDescent="0.25">
      <c r="C44" s="1"/>
      <c r="D44" s="1"/>
      <c r="E44" s="1"/>
      <c r="F44" s="34"/>
      <c r="G44" s="1"/>
      <c r="H44" s="1"/>
      <c r="I44" s="1"/>
      <c r="J44" s="1"/>
      <c r="L44" s="31"/>
    </row>
    <row r="45" spans="3:12" x14ac:dyDescent="0.25">
      <c r="C45" s="1"/>
      <c r="D45" s="1"/>
      <c r="E45" s="1"/>
      <c r="F45" s="34"/>
      <c r="G45" s="1"/>
      <c r="H45" s="1"/>
      <c r="I45" s="1"/>
      <c r="J45" s="1"/>
      <c r="L45" s="31"/>
    </row>
    <row r="46" spans="3:12" x14ac:dyDescent="0.25">
      <c r="C46" s="1"/>
      <c r="D46" s="1"/>
      <c r="E46" s="1"/>
      <c r="F46" s="34"/>
      <c r="G46" s="1"/>
      <c r="H46" s="1"/>
      <c r="I46" s="1"/>
      <c r="J46" s="1"/>
      <c r="L46" s="31"/>
    </row>
    <row r="47" spans="3:12" x14ac:dyDescent="0.25">
      <c r="C47" s="1"/>
      <c r="D47" s="1"/>
      <c r="E47" s="1"/>
      <c r="F47" s="34"/>
      <c r="G47" s="1"/>
      <c r="H47" s="1"/>
      <c r="I47" s="1"/>
      <c r="J47" s="1"/>
      <c r="L47" s="31"/>
    </row>
    <row r="48" spans="3:12" x14ac:dyDescent="0.25">
      <c r="C48" s="1"/>
      <c r="D48" s="1"/>
      <c r="E48" s="1"/>
      <c r="F48" s="34"/>
      <c r="G48" s="1"/>
      <c r="H48" s="1"/>
      <c r="I48" s="1"/>
      <c r="J48" s="1"/>
      <c r="L48" s="31"/>
    </row>
    <row r="49" spans="3:12" x14ac:dyDescent="0.25">
      <c r="C49" s="1"/>
      <c r="D49" s="1"/>
      <c r="E49" s="1"/>
      <c r="F49" s="34"/>
      <c r="G49" s="1"/>
      <c r="H49" s="1"/>
      <c r="I49" s="1"/>
      <c r="J49" s="1"/>
      <c r="L49" s="31"/>
    </row>
    <row r="50" spans="3:12" x14ac:dyDescent="0.25">
      <c r="C50" s="1"/>
      <c r="D50" s="1"/>
      <c r="E50" s="1"/>
      <c r="F50" s="34"/>
      <c r="G50" s="1"/>
      <c r="H50" s="1"/>
      <c r="I50" s="1"/>
      <c r="J50" s="1"/>
      <c r="L50" s="31"/>
    </row>
    <row r="51" spans="3:12" x14ac:dyDescent="0.25">
      <c r="C51" s="1"/>
      <c r="D51" s="1"/>
      <c r="E51" s="1"/>
      <c r="F51" s="34"/>
      <c r="G51" s="1"/>
      <c r="H51" s="1"/>
      <c r="I51" s="1"/>
      <c r="J51" s="1"/>
      <c r="L51" s="31"/>
    </row>
    <row r="52" spans="3:12" x14ac:dyDescent="0.25">
      <c r="C52" s="1"/>
      <c r="D52" s="1"/>
      <c r="E52" s="1"/>
      <c r="F52" s="34"/>
      <c r="G52" s="1"/>
      <c r="H52" s="1"/>
      <c r="I52" s="1"/>
      <c r="J52" s="1"/>
      <c r="L52" s="31"/>
    </row>
    <row r="53" spans="3:12" x14ac:dyDescent="0.25">
      <c r="C53" s="1"/>
      <c r="D53" s="1"/>
      <c r="E53" s="1"/>
      <c r="F53" s="34"/>
      <c r="G53" s="1"/>
      <c r="H53" s="1"/>
      <c r="I53" s="1"/>
      <c r="J53" s="1"/>
      <c r="L53" s="31"/>
    </row>
    <row r="54" spans="3:12" x14ac:dyDescent="0.25">
      <c r="C54" s="1"/>
      <c r="D54" s="1"/>
      <c r="E54" s="1"/>
      <c r="F54" s="34"/>
      <c r="G54" s="1"/>
      <c r="H54" s="1"/>
      <c r="I54" s="1"/>
      <c r="J54" s="1"/>
      <c r="L54" s="31"/>
    </row>
  </sheetData>
  <mergeCells count="4">
    <mergeCell ref="A3:J3"/>
    <mergeCell ref="A4:F4"/>
    <mergeCell ref="J1:L1"/>
    <mergeCell ref="A1:I1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06-2016</vt:lpstr>
      <vt:lpstr>'06-2016'!Udskriftstitler</vt:lpstr>
    </vt:vector>
  </TitlesOfParts>
  <Company>Itplaneten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Sittrup Pradsgaard</dc:creator>
  <cp:lastModifiedBy>Lone Thormann Østergaard</cp:lastModifiedBy>
  <cp:lastPrinted>2016-08-02T12:18:37Z</cp:lastPrinted>
  <dcterms:created xsi:type="dcterms:W3CDTF">2014-10-08T13:45:18Z</dcterms:created>
  <dcterms:modified xsi:type="dcterms:W3CDTF">2017-04-27T13:49:10Z</dcterms:modified>
</cp:coreProperties>
</file>