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iverse\"/>
    </mc:Choice>
  </mc:AlternateContent>
  <bookViews>
    <workbookView xWindow="120" yWindow="45" windowWidth="25320" windowHeight="12660"/>
  </bookViews>
  <sheets>
    <sheet name="06-2016" sheetId="5" r:id="rId1"/>
  </sheets>
  <definedNames>
    <definedName name="_xlnm.Print_Titles" localSheetId="0">'06-2016'!$1:$3</definedName>
  </definedNames>
  <calcPr calcId="162913"/>
</workbook>
</file>

<file path=xl/calcChain.xml><?xml version="1.0" encoding="utf-8"?>
<calcChain xmlns="http://schemas.openxmlformats.org/spreadsheetml/2006/main">
  <c r="G28" i="5" l="1"/>
  <c r="H28" i="5" s="1"/>
  <c r="E28" i="5"/>
  <c r="F28" i="5" s="1"/>
  <c r="C28" i="5"/>
  <c r="E27" i="5" l="1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I28" i="5" l="1"/>
  <c r="F27" i="5"/>
  <c r="G27" i="5" s="1"/>
  <c r="H27" i="5" s="1"/>
  <c r="I27" i="5" s="1"/>
  <c r="C27" i="5"/>
  <c r="F26" i="5"/>
  <c r="G26" i="5" s="1"/>
  <c r="H26" i="5" s="1"/>
  <c r="I26" i="5" s="1"/>
  <c r="C26" i="5"/>
  <c r="F25" i="5"/>
  <c r="G25" i="5" s="1"/>
  <c r="H25" i="5" s="1"/>
  <c r="I25" i="5" s="1"/>
  <c r="C25" i="5"/>
  <c r="F24" i="5"/>
  <c r="G24" i="5" s="1"/>
  <c r="H24" i="5" s="1"/>
  <c r="I24" i="5" s="1"/>
  <c r="C24" i="5"/>
  <c r="F23" i="5"/>
  <c r="G23" i="5" s="1"/>
  <c r="H23" i="5" s="1"/>
  <c r="I23" i="5" s="1"/>
  <c r="C23" i="5"/>
  <c r="F22" i="5"/>
  <c r="G22" i="5" s="1"/>
  <c r="H22" i="5" s="1"/>
  <c r="I22" i="5" s="1"/>
  <c r="C22" i="5"/>
  <c r="F21" i="5"/>
  <c r="G21" i="5" s="1"/>
  <c r="H21" i="5" s="1"/>
  <c r="I21" i="5" s="1"/>
  <c r="C21" i="5"/>
  <c r="F20" i="5"/>
  <c r="G20" i="5" s="1"/>
  <c r="H20" i="5" s="1"/>
  <c r="I20" i="5" s="1"/>
  <c r="C20" i="5"/>
  <c r="F19" i="5"/>
  <c r="G19" i="5" s="1"/>
  <c r="H19" i="5" s="1"/>
  <c r="I19" i="5" s="1"/>
  <c r="C19" i="5"/>
  <c r="F18" i="5"/>
  <c r="G18" i="5" s="1"/>
  <c r="H18" i="5" s="1"/>
  <c r="I18" i="5" s="1"/>
  <c r="C18" i="5"/>
  <c r="F17" i="5"/>
  <c r="G17" i="5" s="1"/>
  <c r="H17" i="5" s="1"/>
  <c r="I17" i="5" s="1"/>
  <c r="C17" i="5"/>
  <c r="F16" i="5"/>
  <c r="G16" i="5" s="1"/>
  <c r="H16" i="5" s="1"/>
  <c r="I16" i="5" s="1"/>
  <c r="C16" i="5"/>
  <c r="F15" i="5"/>
  <c r="G15" i="5" s="1"/>
  <c r="H15" i="5" s="1"/>
  <c r="I15" i="5" s="1"/>
  <c r="C15" i="5"/>
  <c r="F14" i="5"/>
  <c r="G14" i="5" s="1"/>
  <c r="H14" i="5" s="1"/>
  <c r="I14" i="5" s="1"/>
  <c r="C14" i="5"/>
  <c r="F13" i="5"/>
  <c r="G13" i="5" s="1"/>
  <c r="H13" i="5" s="1"/>
  <c r="I13" i="5" s="1"/>
  <c r="C13" i="5"/>
  <c r="F12" i="5"/>
  <c r="G12" i="5" s="1"/>
  <c r="H12" i="5" s="1"/>
  <c r="I12" i="5" s="1"/>
  <c r="C12" i="5"/>
  <c r="F11" i="5"/>
  <c r="G11" i="5" s="1"/>
  <c r="H11" i="5" s="1"/>
  <c r="I11" i="5" s="1"/>
  <c r="C11" i="5"/>
  <c r="F10" i="5"/>
  <c r="G10" i="5" s="1"/>
  <c r="H10" i="5" s="1"/>
  <c r="I10" i="5" s="1"/>
  <c r="C10" i="5"/>
  <c r="F9" i="5"/>
  <c r="G9" i="5" s="1"/>
  <c r="H9" i="5" s="1"/>
  <c r="I9" i="5" s="1"/>
  <c r="C9" i="5"/>
  <c r="F8" i="5"/>
  <c r="G8" i="5" s="1"/>
  <c r="H8" i="5" s="1"/>
  <c r="I8" i="5" s="1"/>
  <c r="C8" i="5"/>
  <c r="F7" i="5"/>
  <c r="G7" i="5" s="1"/>
  <c r="H7" i="5" s="1"/>
  <c r="I7" i="5" s="1"/>
  <c r="C7" i="5"/>
  <c r="F6" i="5"/>
  <c r="G6" i="5" s="1"/>
  <c r="H6" i="5" s="1"/>
  <c r="I6" i="5" s="1"/>
  <c r="C6" i="5"/>
</calcChain>
</file>

<file path=xl/sharedStrings.xml><?xml version="1.0" encoding="utf-8"?>
<sst xmlns="http://schemas.openxmlformats.org/spreadsheetml/2006/main" count="86" uniqueCount="62">
  <si>
    <t>Neck Width</t>
  </si>
  <si>
    <t>S</t>
  </si>
  <si>
    <t>M</t>
  </si>
  <si>
    <t>L</t>
  </si>
  <si>
    <t>XL</t>
  </si>
  <si>
    <t>2XL</t>
  </si>
  <si>
    <t>3XL</t>
  </si>
  <si>
    <t>4XL</t>
  </si>
  <si>
    <t>A</t>
  </si>
  <si>
    <t>D</t>
  </si>
  <si>
    <t>F</t>
  </si>
  <si>
    <t>K</t>
  </si>
  <si>
    <t>N</t>
  </si>
  <si>
    <t>O</t>
  </si>
  <si>
    <t>P</t>
  </si>
  <si>
    <t>R</t>
  </si>
  <si>
    <t>E1</t>
  </si>
  <si>
    <t>E</t>
  </si>
  <si>
    <t>Q</t>
  </si>
  <si>
    <t>R1</t>
  </si>
  <si>
    <t>R3</t>
  </si>
  <si>
    <t>G</t>
  </si>
  <si>
    <t>V</t>
  </si>
  <si>
    <t>½ Elbow Width</t>
  </si>
  <si>
    <t>Length from HPS, front</t>
  </si>
  <si>
    <t>Length from HPS, back</t>
  </si>
  <si>
    <t>HPS to front width</t>
  </si>
  <si>
    <t>HPS to back width</t>
  </si>
  <si>
    <t>Back Width</t>
  </si>
  <si>
    <t>K2</t>
  </si>
  <si>
    <t>½ Upper arm width</t>
  </si>
  <si>
    <t>+/-1</t>
  </si>
  <si>
    <t>+/-0,5</t>
  </si>
  <si>
    <t>+/-0,2</t>
  </si>
  <si>
    <t>Sample</t>
  </si>
  <si>
    <t>Tolerance</t>
  </si>
  <si>
    <t xml:space="preserve">                     Size measurement</t>
  </si>
  <si>
    <t>Size</t>
  </si>
  <si>
    <t>FF</t>
  </si>
  <si>
    <t>GG</t>
  </si>
  <si>
    <t>All measurements are in centimeters (cm)</t>
  </si>
  <si>
    <t>½ Chest</t>
  </si>
  <si>
    <t>½ Bottom</t>
  </si>
  <si>
    <t>Front Width</t>
  </si>
  <si>
    <t>Sleeve Length</t>
  </si>
  <si>
    <t>½ Sleeve Hem</t>
  </si>
  <si>
    <t>Sleeve Inseam</t>
  </si>
  <si>
    <t>Collar height, CB</t>
  </si>
  <si>
    <t>Collar height, front</t>
  </si>
  <si>
    <t>Zipper teeth length</t>
  </si>
  <si>
    <t>½ Collar width, top edge</t>
  </si>
  <si>
    <t xml:space="preserve"> </t>
  </si>
  <si>
    <t>BB</t>
  </si>
  <si>
    <t>Hps to waist level</t>
  </si>
  <si>
    <t>B</t>
  </si>
  <si>
    <t>½ Waist</t>
  </si>
  <si>
    <t>Article: 0807 - Active fleece, lady</t>
  </si>
  <si>
    <t>J1</t>
  </si>
  <si>
    <t>Armhole Depth from HPS</t>
  </si>
  <si>
    <t>Neckdrop front from HPS</t>
  </si>
  <si>
    <t>Neckdrop back from HPS</t>
  </si>
  <si>
    <t>Date: 09.09.2016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</si>
</sst>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24"/>
      <color theme="1"/>
      <name val="Calibri"/>
      <family val="2"/>
      <scheme val="minor"/>
    </font>
    <font>
      <sz val="11"/>
      <name val="Arial"/>
      <family val="2"/>
    </font>
    <font>
      <b/>
      <sz val="11"/>
      <color rgb="FF00B050"/>
      <name val="Arial"/>
      <family val="2"/>
    </font>
    <font>
      <sz val="14"/>
      <name val="Arial"/>
      <family val="2"/>
    </font>
    <font>
      <b/>
      <sz val="11"/>
      <color rgb="FFFF0000"/>
      <name val="Arial"/>
      <family val="2"/>
    </font>
    <font>
      <sz val="8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/>
    <xf numFmtId="49" fontId="2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8" fillId="0" borderId="1" xfId="0" applyNumberFormat="1" applyFont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2" fillId="0" borderId="3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14" fillId="0" borderId="0" xfId="0" applyFont="1"/>
    <xf numFmtId="0" fontId="2" fillId="0" borderId="0" xfId="0" applyFont="1"/>
    <xf numFmtId="0" fontId="1" fillId="0" borderId="0" xfId="0" applyNumberFormat="1" applyFont="1" applyAlignment="1">
      <alignment vertical="center"/>
    </xf>
    <xf numFmtId="0" fontId="11" fillId="0" borderId="2" xfId="0" applyNumberFormat="1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" fillId="0" borderId="0" xfId="0" applyNumberFormat="1" applyFont="1"/>
    <xf numFmtId="0" fontId="0" fillId="0" borderId="0" xfId="0" applyNumberFormat="1"/>
    <xf numFmtId="49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49" fontId="1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352425</xdr:colOff>
      <xdr:row>2</xdr:row>
      <xdr:rowOff>975</xdr:rowOff>
    </xdr:to>
    <xdr:pic>
      <xdr:nvPicPr>
        <xdr:cNvPr id="2" name="Billed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704849" cy="7344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457200</xdr:colOff>
      <xdr:row>0</xdr:row>
      <xdr:rowOff>114301</xdr:rowOff>
    </xdr:from>
    <xdr:to>
      <xdr:col>1</xdr:col>
      <xdr:colOff>806676</xdr:colOff>
      <xdr:row>1</xdr:row>
      <xdr:rowOff>266700</xdr:rowOff>
    </xdr:to>
    <xdr:pic>
      <xdr:nvPicPr>
        <xdr:cNvPr id="3" name="Billed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114301"/>
          <a:ext cx="349476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10</xdr:col>
      <xdr:colOff>476250</xdr:colOff>
      <xdr:row>60</xdr:row>
      <xdr:rowOff>74997</xdr:rowOff>
    </xdr:to>
    <xdr:pic>
      <xdr:nvPicPr>
        <xdr:cNvPr id="4" name="Billede 3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r="15057"/>
        <a:stretch/>
      </xdr:blipFill>
      <xdr:spPr>
        <a:xfrm>
          <a:off x="0" y="10220325"/>
          <a:ext cx="6267450" cy="441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workbookViewId="0">
      <selection activeCell="P22" sqref="P22"/>
    </sheetView>
  </sheetViews>
  <sheetFormatPr defaultRowHeight="15" x14ac:dyDescent="0.2"/>
  <cols>
    <col min="1" max="1" width="5.28515625" style="1" customWidth="1"/>
    <col min="2" max="2" width="27.28515625" style="1" customWidth="1"/>
    <col min="3" max="3" width="7.7109375" style="3" customWidth="1"/>
    <col min="4" max="5" width="7.7109375" style="2" customWidth="1"/>
    <col min="6" max="8" width="7.7109375" style="3" customWidth="1"/>
    <col min="9" max="9" width="6.5703125" style="3" hidden="1" customWidth="1"/>
    <col min="10" max="10" width="8" style="36" customWidth="1"/>
    <col min="11" max="11" width="7.5703125" style="6" customWidth="1"/>
    <col min="12" max="16384" width="9.140625" style="1"/>
  </cols>
  <sheetData>
    <row r="1" spans="1:11" ht="30" customHeight="1" x14ac:dyDescent="0.2">
      <c r="A1" s="38" t="s">
        <v>36</v>
      </c>
      <c r="B1" s="39"/>
      <c r="C1" s="39"/>
      <c r="D1" s="39"/>
      <c r="E1" s="39"/>
      <c r="F1" s="39"/>
      <c r="G1" s="39"/>
      <c r="H1" s="39"/>
      <c r="I1" s="40"/>
      <c r="J1" s="41" t="s">
        <v>61</v>
      </c>
      <c r="K1" s="42"/>
    </row>
    <row r="2" spans="1:11" s="5" customFormat="1" ht="27.75" customHeight="1" x14ac:dyDescent="0.2">
      <c r="A2" s="23"/>
      <c r="B2" s="23"/>
      <c r="C2" s="23"/>
      <c r="D2" s="28"/>
      <c r="E2" s="23"/>
      <c r="F2" s="4"/>
      <c r="G2" s="4"/>
      <c r="H2" s="4"/>
      <c r="I2" s="4"/>
      <c r="J2" s="31"/>
      <c r="K2" s="14"/>
    </row>
    <row r="3" spans="1:11" s="5" customFormat="1" ht="18" customHeight="1" x14ac:dyDescent="0.2">
      <c r="A3" s="43" t="s">
        <v>56</v>
      </c>
      <c r="B3" s="43"/>
      <c r="C3" s="43"/>
      <c r="D3" s="43"/>
      <c r="E3" s="43"/>
      <c r="F3" s="44"/>
      <c r="G3" s="44"/>
      <c r="H3" s="44"/>
      <c r="I3" s="44"/>
      <c r="J3" s="31"/>
      <c r="K3" s="14"/>
    </row>
    <row r="4" spans="1:11" s="5" customFormat="1" ht="12.75" customHeight="1" x14ac:dyDescent="0.2">
      <c r="A4" s="45" t="s">
        <v>51</v>
      </c>
      <c r="B4" s="46"/>
      <c r="C4" s="46"/>
      <c r="D4" s="46"/>
      <c r="E4" s="46"/>
      <c r="F4" s="4"/>
      <c r="G4" s="4"/>
      <c r="H4" s="4"/>
      <c r="I4" s="4"/>
      <c r="J4" s="32" t="s">
        <v>34</v>
      </c>
      <c r="K4" s="14"/>
    </row>
    <row r="5" spans="1:11" s="2" customFormat="1" ht="24" customHeight="1" x14ac:dyDescent="0.25">
      <c r="A5" s="13" t="s">
        <v>37</v>
      </c>
      <c r="B5" s="7"/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33" t="s">
        <v>51</v>
      </c>
      <c r="K5" s="19" t="s">
        <v>35</v>
      </c>
    </row>
    <row r="6" spans="1:11" ht="24" customHeight="1" x14ac:dyDescent="0.2">
      <c r="A6" s="9" t="s">
        <v>8</v>
      </c>
      <c r="B6" s="15" t="s">
        <v>41</v>
      </c>
      <c r="C6" s="25">
        <f t="shared" ref="C6:C9" si="0">D6-3</f>
        <v>47</v>
      </c>
      <c r="D6" s="22">
        <v>50</v>
      </c>
      <c r="E6" s="25">
        <f>D6+3</f>
        <v>53</v>
      </c>
      <c r="F6" s="25">
        <f>E6+3</f>
        <v>56</v>
      </c>
      <c r="G6" s="25">
        <f>F6+3</f>
        <v>59</v>
      </c>
      <c r="H6" s="25">
        <f>G6+3</f>
        <v>62</v>
      </c>
      <c r="I6" s="26">
        <f>H6+4</f>
        <v>66</v>
      </c>
      <c r="J6" s="34"/>
      <c r="K6" s="8" t="s">
        <v>31</v>
      </c>
    </row>
    <row r="7" spans="1:11" ht="24" customHeight="1" x14ac:dyDescent="0.2">
      <c r="A7" s="9" t="s">
        <v>52</v>
      </c>
      <c r="B7" s="15" t="s">
        <v>53</v>
      </c>
      <c r="C7" s="25">
        <f>D7-1</f>
        <v>37</v>
      </c>
      <c r="D7" s="22">
        <v>38</v>
      </c>
      <c r="E7" s="25">
        <f>D7+1</f>
        <v>39</v>
      </c>
      <c r="F7" s="25">
        <f>E7+1</f>
        <v>40</v>
      </c>
      <c r="G7" s="25">
        <f>F7+1</f>
        <v>41</v>
      </c>
      <c r="H7" s="25">
        <f>G7+1</f>
        <v>42</v>
      </c>
      <c r="I7" s="25">
        <f>H7+1</f>
        <v>43</v>
      </c>
      <c r="J7" s="35"/>
      <c r="K7" s="8" t="s">
        <v>31</v>
      </c>
    </row>
    <row r="8" spans="1:11" ht="24" customHeight="1" x14ac:dyDescent="0.2">
      <c r="A8" s="9" t="s">
        <v>54</v>
      </c>
      <c r="B8" s="15" t="s">
        <v>55</v>
      </c>
      <c r="C8" s="25">
        <f t="shared" ref="C8" si="1">D8-3</f>
        <v>42.5</v>
      </c>
      <c r="D8" s="22">
        <v>45.5</v>
      </c>
      <c r="E8" s="25">
        <f>D8+3</f>
        <v>48.5</v>
      </c>
      <c r="F8" s="25">
        <f>E8+3</f>
        <v>51.5</v>
      </c>
      <c r="G8" s="25">
        <f t="shared" ref="G8:G9" si="2">F8+3</f>
        <v>54.5</v>
      </c>
      <c r="H8" s="25">
        <f>G8+3</f>
        <v>57.5</v>
      </c>
      <c r="I8" s="26">
        <f t="shared" ref="I8:I9" si="3">H8+4</f>
        <v>61.5</v>
      </c>
      <c r="J8" s="35"/>
      <c r="K8" s="8" t="s">
        <v>31</v>
      </c>
    </row>
    <row r="9" spans="1:11" ht="24" customHeight="1" x14ac:dyDescent="0.2">
      <c r="A9" s="9" t="s">
        <v>9</v>
      </c>
      <c r="B9" s="15" t="s">
        <v>42</v>
      </c>
      <c r="C9" s="25">
        <f t="shared" si="0"/>
        <v>48.5</v>
      </c>
      <c r="D9" s="22">
        <v>51.5</v>
      </c>
      <c r="E9" s="25">
        <f>D9+3</f>
        <v>54.5</v>
      </c>
      <c r="F9" s="25">
        <f>E9+3</f>
        <v>57.5</v>
      </c>
      <c r="G9" s="25">
        <f t="shared" si="2"/>
        <v>60.5</v>
      </c>
      <c r="H9" s="25">
        <f>G9+3</f>
        <v>63.5</v>
      </c>
      <c r="I9" s="26">
        <f t="shared" si="3"/>
        <v>67.5</v>
      </c>
      <c r="J9" s="35"/>
      <c r="K9" s="8" t="s">
        <v>31</v>
      </c>
    </row>
    <row r="10" spans="1:11" ht="24" customHeight="1" x14ac:dyDescent="0.2">
      <c r="A10" s="9" t="s">
        <v>17</v>
      </c>
      <c r="B10" s="15" t="s">
        <v>24</v>
      </c>
      <c r="C10" s="25">
        <f t="shared" ref="C10:C11" si="4">D10-2</f>
        <v>62</v>
      </c>
      <c r="D10" s="22">
        <v>64</v>
      </c>
      <c r="E10" s="25">
        <f>D10+2</f>
        <v>66</v>
      </c>
      <c r="F10" s="25">
        <f>E10+2</f>
        <v>68</v>
      </c>
      <c r="G10" s="25">
        <f t="shared" ref="G10:I11" si="5">F10+2</f>
        <v>70</v>
      </c>
      <c r="H10" s="25">
        <f t="shared" si="5"/>
        <v>72</v>
      </c>
      <c r="I10" s="26">
        <f t="shared" si="5"/>
        <v>74</v>
      </c>
      <c r="J10" s="35"/>
      <c r="K10" s="8" t="s">
        <v>31</v>
      </c>
    </row>
    <row r="11" spans="1:11" ht="24" customHeight="1" x14ac:dyDescent="0.2">
      <c r="A11" s="9" t="s">
        <v>16</v>
      </c>
      <c r="B11" s="15" t="s">
        <v>25</v>
      </c>
      <c r="C11" s="25">
        <f t="shared" si="4"/>
        <v>65</v>
      </c>
      <c r="D11" s="22">
        <v>67</v>
      </c>
      <c r="E11" s="25">
        <f>D11+2</f>
        <v>69</v>
      </c>
      <c r="F11" s="25">
        <f>E11+2</f>
        <v>71</v>
      </c>
      <c r="G11" s="25">
        <f t="shared" si="5"/>
        <v>73</v>
      </c>
      <c r="H11" s="25">
        <f t="shared" si="5"/>
        <v>75</v>
      </c>
      <c r="I11" s="26">
        <f t="shared" si="5"/>
        <v>77</v>
      </c>
      <c r="J11" s="34"/>
      <c r="K11" s="8" t="s">
        <v>31</v>
      </c>
    </row>
    <row r="12" spans="1:11" ht="24" customHeight="1" x14ac:dyDescent="0.2">
      <c r="A12" s="9" t="s">
        <v>38</v>
      </c>
      <c r="B12" s="15" t="s">
        <v>26</v>
      </c>
      <c r="C12" s="25">
        <f t="shared" ref="C12" si="6">D12-0.75</f>
        <v>17.25</v>
      </c>
      <c r="D12" s="22">
        <v>18</v>
      </c>
      <c r="E12" s="25">
        <f>D12+0.75</f>
        <v>18.75</v>
      </c>
      <c r="F12" s="25">
        <f>E12+0.75</f>
        <v>19.5</v>
      </c>
      <c r="G12" s="25">
        <f t="shared" ref="G12:I12" si="7">F12+0.75</f>
        <v>20.25</v>
      </c>
      <c r="H12" s="25">
        <f t="shared" si="7"/>
        <v>21</v>
      </c>
      <c r="I12" s="25">
        <f t="shared" si="7"/>
        <v>21.75</v>
      </c>
      <c r="J12" s="34"/>
      <c r="K12" s="8" t="s">
        <v>32</v>
      </c>
    </row>
    <row r="13" spans="1:11" ht="26.25" customHeight="1" x14ac:dyDescent="0.2">
      <c r="A13" s="10" t="s">
        <v>10</v>
      </c>
      <c r="B13" s="16" t="s">
        <v>43</v>
      </c>
      <c r="C13" s="25">
        <f t="shared" ref="C13" si="8">D13-1.5</f>
        <v>35.5</v>
      </c>
      <c r="D13" s="22">
        <v>37</v>
      </c>
      <c r="E13" s="25">
        <f>D13+1.5</f>
        <v>38.5</v>
      </c>
      <c r="F13" s="25">
        <f>E13+1.5</f>
        <v>40</v>
      </c>
      <c r="G13" s="25">
        <f>F13+1.5</f>
        <v>41.5</v>
      </c>
      <c r="H13" s="25">
        <f>G13+1.5</f>
        <v>43</v>
      </c>
      <c r="I13" s="25">
        <f>H13+2</f>
        <v>45</v>
      </c>
      <c r="J13" s="34" t="s">
        <v>51</v>
      </c>
      <c r="K13" s="8" t="s">
        <v>31</v>
      </c>
    </row>
    <row r="14" spans="1:11" ht="24" customHeight="1" x14ac:dyDescent="0.2">
      <c r="A14" s="9" t="s">
        <v>39</v>
      </c>
      <c r="B14" s="15" t="s">
        <v>27</v>
      </c>
      <c r="C14" s="25">
        <f t="shared" ref="C14" si="9">D14-0.75</f>
        <v>17.25</v>
      </c>
      <c r="D14" s="22">
        <v>18</v>
      </c>
      <c r="E14" s="25">
        <f>D14+0.75</f>
        <v>18.75</v>
      </c>
      <c r="F14" s="25">
        <f>E14+0.75</f>
        <v>19.5</v>
      </c>
      <c r="G14" s="25">
        <f t="shared" ref="G14:I14" si="10">F14+0.75</f>
        <v>20.25</v>
      </c>
      <c r="H14" s="25">
        <f t="shared" si="10"/>
        <v>21</v>
      </c>
      <c r="I14" s="25">
        <f t="shared" si="10"/>
        <v>21.75</v>
      </c>
      <c r="J14" s="34"/>
      <c r="K14" s="8" t="s">
        <v>32</v>
      </c>
    </row>
    <row r="15" spans="1:11" ht="24" customHeight="1" x14ac:dyDescent="0.2">
      <c r="A15" s="10" t="s">
        <v>21</v>
      </c>
      <c r="B15" s="16" t="s">
        <v>28</v>
      </c>
      <c r="C15" s="25">
        <f t="shared" ref="C15" si="11">D15-1.5</f>
        <v>35.5</v>
      </c>
      <c r="D15" s="22">
        <v>37</v>
      </c>
      <c r="E15" s="25">
        <f t="shared" ref="E15:H15" si="12">D15+1.5</f>
        <v>38.5</v>
      </c>
      <c r="F15" s="25">
        <f t="shared" si="12"/>
        <v>40</v>
      </c>
      <c r="G15" s="25">
        <f t="shared" si="12"/>
        <v>41.5</v>
      </c>
      <c r="H15" s="25">
        <f t="shared" si="12"/>
        <v>43</v>
      </c>
      <c r="I15" s="25">
        <f t="shared" ref="I15" si="13">H15+2</f>
        <v>45</v>
      </c>
      <c r="J15" s="34"/>
      <c r="K15" s="8" t="s">
        <v>31</v>
      </c>
    </row>
    <row r="16" spans="1:11" ht="24" customHeight="1" x14ac:dyDescent="0.2">
      <c r="A16" s="9" t="s">
        <v>57</v>
      </c>
      <c r="B16" s="15" t="s">
        <v>58</v>
      </c>
      <c r="C16" s="25">
        <f t="shared" ref="C16" si="14">D16-0.75</f>
        <v>23.75</v>
      </c>
      <c r="D16" s="22">
        <v>24.5</v>
      </c>
      <c r="E16" s="25">
        <f>D16+0.75</f>
        <v>25.25</v>
      </c>
      <c r="F16" s="25">
        <f>E16+0.75</f>
        <v>26</v>
      </c>
      <c r="G16" s="25">
        <f t="shared" ref="G16:H16" si="15">F16+0.75</f>
        <v>26.75</v>
      </c>
      <c r="H16" s="25">
        <f t="shared" si="15"/>
        <v>27.5</v>
      </c>
      <c r="I16" s="27">
        <f t="shared" ref="G16:I18" si="16">H16+1</f>
        <v>28.5</v>
      </c>
      <c r="J16" s="34"/>
      <c r="K16" s="8" t="s">
        <v>32</v>
      </c>
    </row>
    <row r="17" spans="1:11" ht="24" customHeight="1" x14ac:dyDescent="0.2">
      <c r="A17" s="9" t="s">
        <v>11</v>
      </c>
      <c r="B17" s="15" t="s">
        <v>44</v>
      </c>
      <c r="C17" s="24">
        <f t="shared" ref="C17:C18" si="17">D17-1</f>
        <v>72</v>
      </c>
      <c r="D17" s="21">
        <v>73</v>
      </c>
      <c r="E17" s="24">
        <f t="shared" ref="E17:F19" si="18">D17+1</f>
        <v>74</v>
      </c>
      <c r="F17" s="24">
        <f t="shared" si="18"/>
        <v>75</v>
      </c>
      <c r="G17" s="24">
        <f t="shared" si="16"/>
        <v>76</v>
      </c>
      <c r="H17" s="24">
        <f t="shared" si="16"/>
        <v>77</v>
      </c>
      <c r="I17" s="27">
        <f t="shared" si="16"/>
        <v>78</v>
      </c>
      <c r="J17" s="35"/>
      <c r="K17" s="8" t="s">
        <v>31</v>
      </c>
    </row>
    <row r="18" spans="1:11" ht="24" customHeight="1" x14ac:dyDescent="0.2">
      <c r="A18" s="9" t="s">
        <v>29</v>
      </c>
      <c r="B18" s="15" t="s">
        <v>46</v>
      </c>
      <c r="C18" s="25">
        <f t="shared" si="17"/>
        <v>52</v>
      </c>
      <c r="D18" s="22">
        <v>53</v>
      </c>
      <c r="E18" s="25">
        <f t="shared" si="18"/>
        <v>54</v>
      </c>
      <c r="F18" s="25">
        <f t="shared" si="18"/>
        <v>55</v>
      </c>
      <c r="G18" s="25">
        <f t="shared" si="16"/>
        <v>56</v>
      </c>
      <c r="H18" s="25">
        <f t="shared" si="16"/>
        <v>57</v>
      </c>
      <c r="I18" s="26">
        <f t="shared" si="16"/>
        <v>58</v>
      </c>
      <c r="J18" s="34"/>
      <c r="K18" s="8" t="s">
        <v>31</v>
      </c>
    </row>
    <row r="19" spans="1:11" ht="24" customHeight="1" x14ac:dyDescent="0.2">
      <c r="A19" s="9" t="s">
        <v>3</v>
      </c>
      <c r="B19" s="15" t="s">
        <v>30</v>
      </c>
      <c r="C19" s="25">
        <f>E19-2</f>
        <v>18</v>
      </c>
      <c r="D19" s="22">
        <v>19</v>
      </c>
      <c r="E19" s="25">
        <f t="shared" si="18"/>
        <v>20</v>
      </c>
      <c r="F19" s="25">
        <f t="shared" si="18"/>
        <v>21</v>
      </c>
      <c r="G19" s="25">
        <f>F19+1</f>
        <v>22</v>
      </c>
      <c r="H19" s="25">
        <f>G19+1</f>
        <v>23</v>
      </c>
      <c r="I19" s="25">
        <f>H19+1.25</f>
        <v>24.25</v>
      </c>
      <c r="J19" s="35"/>
      <c r="K19" s="8" t="s">
        <v>32</v>
      </c>
    </row>
    <row r="20" spans="1:11" ht="24" customHeight="1" x14ac:dyDescent="0.2">
      <c r="A20" s="9" t="s">
        <v>2</v>
      </c>
      <c r="B20" s="15" t="s">
        <v>23</v>
      </c>
      <c r="C20" s="25">
        <f t="shared" ref="C20" si="19">D20-0.75</f>
        <v>14.25</v>
      </c>
      <c r="D20" s="22">
        <v>15</v>
      </c>
      <c r="E20" s="25">
        <f>D20+0.75</f>
        <v>15.75</v>
      </c>
      <c r="F20" s="25">
        <f>E20+0.75</f>
        <v>16.5</v>
      </c>
      <c r="G20" s="25">
        <f>F20+0.75</f>
        <v>17.25</v>
      </c>
      <c r="H20" s="25">
        <f>G20+0.75</f>
        <v>18</v>
      </c>
      <c r="I20" s="25">
        <f>H20+0.85</f>
        <v>18.850000000000001</v>
      </c>
      <c r="J20" s="35"/>
      <c r="K20" s="8" t="s">
        <v>32</v>
      </c>
    </row>
    <row r="21" spans="1:11" ht="24" customHeight="1" x14ac:dyDescent="0.2">
      <c r="A21" s="9" t="s">
        <v>12</v>
      </c>
      <c r="B21" s="15" t="s">
        <v>45</v>
      </c>
      <c r="C21" s="24">
        <f t="shared" ref="C21" si="20">D21-0.5</f>
        <v>11</v>
      </c>
      <c r="D21" s="21">
        <v>11.5</v>
      </c>
      <c r="E21" s="24">
        <f>D21+0.5</f>
        <v>12</v>
      </c>
      <c r="F21" s="24">
        <f>E21+0.5</f>
        <v>12.5</v>
      </c>
      <c r="G21" s="24">
        <f t="shared" ref="G21:I21" si="21">F21+0.5</f>
        <v>13</v>
      </c>
      <c r="H21" s="24">
        <f t="shared" si="21"/>
        <v>13.5</v>
      </c>
      <c r="I21" s="24">
        <f t="shared" si="21"/>
        <v>14</v>
      </c>
      <c r="J21" s="35"/>
      <c r="K21" s="8" t="s">
        <v>33</v>
      </c>
    </row>
    <row r="22" spans="1:11" ht="24" customHeight="1" x14ac:dyDescent="0.2">
      <c r="A22" s="9" t="s">
        <v>13</v>
      </c>
      <c r="B22" s="15" t="s">
        <v>0</v>
      </c>
      <c r="C22" s="25">
        <f t="shared" ref="C22" si="22">D22-0.7</f>
        <v>17.3</v>
      </c>
      <c r="D22" s="22">
        <v>18</v>
      </c>
      <c r="E22" s="25">
        <f>D22+0.7</f>
        <v>18.7</v>
      </c>
      <c r="F22" s="25">
        <f>E22+0.7</f>
        <v>19.399999999999999</v>
      </c>
      <c r="G22" s="25">
        <f t="shared" ref="G22:I22" si="23">F22+0.7</f>
        <v>20.099999999999998</v>
      </c>
      <c r="H22" s="25">
        <f t="shared" si="23"/>
        <v>20.799999999999997</v>
      </c>
      <c r="I22" s="26">
        <f t="shared" si="23"/>
        <v>21.499999999999996</v>
      </c>
      <c r="J22" s="34"/>
      <c r="K22" s="8" t="s">
        <v>32</v>
      </c>
    </row>
    <row r="23" spans="1:11" ht="24" customHeight="1" x14ac:dyDescent="0.2">
      <c r="A23" s="11" t="s">
        <v>14</v>
      </c>
      <c r="B23" s="17" t="s">
        <v>59</v>
      </c>
      <c r="C23" s="25">
        <f t="shared" ref="C23" si="24">D23-0.4</f>
        <v>8.1</v>
      </c>
      <c r="D23" s="22">
        <v>8.5</v>
      </c>
      <c r="E23" s="25">
        <f>D23+0.4</f>
        <v>8.9</v>
      </c>
      <c r="F23" s="25">
        <f>E23+0.4</f>
        <v>9.3000000000000007</v>
      </c>
      <c r="G23" s="25">
        <f t="shared" ref="G23:I23" si="25">F23+0.4</f>
        <v>9.7000000000000011</v>
      </c>
      <c r="H23" s="25">
        <f t="shared" si="25"/>
        <v>10.100000000000001</v>
      </c>
      <c r="I23" s="26">
        <f t="shared" si="25"/>
        <v>10.500000000000002</v>
      </c>
      <c r="J23" s="34"/>
      <c r="K23" s="8" t="s">
        <v>33</v>
      </c>
    </row>
    <row r="24" spans="1:11" ht="24" customHeight="1" x14ac:dyDescent="0.2">
      <c r="A24" s="9" t="s">
        <v>18</v>
      </c>
      <c r="B24" s="15" t="s">
        <v>60</v>
      </c>
      <c r="C24" s="24">
        <f t="shared" ref="C24:C26" si="26">D24</f>
        <v>1.5</v>
      </c>
      <c r="D24" s="21">
        <v>1.5</v>
      </c>
      <c r="E24" s="24">
        <f t="shared" ref="E24:F26" si="27">D24</f>
        <v>1.5</v>
      </c>
      <c r="F24" s="24">
        <f t="shared" si="27"/>
        <v>1.5</v>
      </c>
      <c r="G24" s="24">
        <f t="shared" ref="G24:I26" si="28">F24</f>
        <v>1.5</v>
      </c>
      <c r="H24" s="24">
        <f t="shared" si="28"/>
        <v>1.5</v>
      </c>
      <c r="I24" s="24">
        <f t="shared" si="28"/>
        <v>1.5</v>
      </c>
      <c r="J24" s="35"/>
      <c r="K24" s="8" t="s">
        <v>33</v>
      </c>
    </row>
    <row r="25" spans="1:11" ht="24" customHeight="1" x14ac:dyDescent="0.2">
      <c r="A25" s="9" t="s">
        <v>15</v>
      </c>
      <c r="B25" s="15" t="s">
        <v>47</v>
      </c>
      <c r="C25" s="24">
        <f t="shared" si="26"/>
        <v>6</v>
      </c>
      <c r="D25" s="21">
        <v>6</v>
      </c>
      <c r="E25" s="24">
        <f t="shared" si="27"/>
        <v>6</v>
      </c>
      <c r="F25" s="24">
        <f t="shared" si="27"/>
        <v>6</v>
      </c>
      <c r="G25" s="24">
        <f t="shared" si="28"/>
        <v>6</v>
      </c>
      <c r="H25" s="24">
        <f t="shared" si="28"/>
        <v>6</v>
      </c>
      <c r="I25" s="24">
        <f t="shared" si="28"/>
        <v>6</v>
      </c>
      <c r="J25" s="34"/>
      <c r="K25" s="8" t="s">
        <v>33</v>
      </c>
    </row>
    <row r="26" spans="1:11" ht="24" customHeight="1" x14ac:dyDescent="0.2">
      <c r="A26" s="9" t="s">
        <v>19</v>
      </c>
      <c r="B26" s="15" t="s">
        <v>48</v>
      </c>
      <c r="C26" s="24">
        <f t="shared" si="26"/>
        <v>7</v>
      </c>
      <c r="D26" s="21">
        <v>7</v>
      </c>
      <c r="E26" s="24">
        <f t="shared" si="27"/>
        <v>7</v>
      </c>
      <c r="F26" s="24">
        <f t="shared" si="27"/>
        <v>7</v>
      </c>
      <c r="G26" s="24">
        <f t="shared" si="28"/>
        <v>7</v>
      </c>
      <c r="H26" s="24">
        <f t="shared" si="28"/>
        <v>7</v>
      </c>
      <c r="I26" s="24">
        <f t="shared" si="28"/>
        <v>7</v>
      </c>
      <c r="J26" s="34"/>
      <c r="K26" s="8" t="s">
        <v>33</v>
      </c>
    </row>
    <row r="27" spans="1:11" ht="24" customHeight="1" x14ac:dyDescent="0.2">
      <c r="A27" s="9" t="s">
        <v>20</v>
      </c>
      <c r="B27" s="15" t="s">
        <v>50</v>
      </c>
      <c r="C27" s="24">
        <f>D27-1</f>
        <v>21</v>
      </c>
      <c r="D27" s="21">
        <v>22</v>
      </c>
      <c r="E27" s="24">
        <f>D27+1</f>
        <v>23</v>
      </c>
      <c r="F27" s="24">
        <f>E27+1</f>
        <v>24</v>
      </c>
      <c r="G27" s="24">
        <f>F27+1</f>
        <v>25</v>
      </c>
      <c r="H27" s="24">
        <f>G27+1</f>
        <v>26</v>
      </c>
      <c r="I27" s="27">
        <f>H27+1</f>
        <v>27</v>
      </c>
      <c r="J27" s="35"/>
      <c r="K27" s="8" t="s">
        <v>31</v>
      </c>
    </row>
    <row r="28" spans="1:11" ht="24" customHeight="1" x14ac:dyDescent="0.2">
      <c r="A28" s="12" t="s">
        <v>22</v>
      </c>
      <c r="B28" s="18" t="s">
        <v>49</v>
      </c>
      <c r="C28" s="25">
        <f>D28-1.5</f>
        <v>61</v>
      </c>
      <c r="D28" s="22">
        <v>62.5</v>
      </c>
      <c r="E28" s="25">
        <f>D28+1.5</f>
        <v>64</v>
      </c>
      <c r="F28" s="25">
        <f>E28+1.5</f>
        <v>65.5</v>
      </c>
      <c r="G28" s="25">
        <f>F28+2</f>
        <v>67.5</v>
      </c>
      <c r="H28" s="25">
        <f>G28+1.5</f>
        <v>69</v>
      </c>
      <c r="I28" s="25">
        <f t="shared" ref="I28" si="29">H28+1.6</f>
        <v>70.599999999999994</v>
      </c>
      <c r="J28" s="34"/>
      <c r="K28" s="8" t="s">
        <v>31</v>
      </c>
    </row>
    <row r="29" spans="1:11" x14ac:dyDescent="0.2">
      <c r="A29" s="1" t="s">
        <v>40</v>
      </c>
    </row>
    <row r="31" spans="1:11" customFormat="1" x14ac:dyDescent="0.25">
      <c r="A31" s="20"/>
      <c r="D31" s="29"/>
      <c r="J31" s="37"/>
    </row>
    <row r="38" spans="3:11" x14ac:dyDescent="0.25">
      <c r="C38" s="1"/>
      <c r="D38" s="30"/>
      <c r="E38" s="1"/>
      <c r="F38" s="1"/>
      <c r="G38" s="1"/>
      <c r="H38" s="1"/>
      <c r="I38" s="1"/>
      <c r="K38" s="1"/>
    </row>
    <row r="39" spans="3:11" x14ac:dyDescent="0.25">
      <c r="C39" s="1"/>
      <c r="D39" s="30"/>
      <c r="E39" s="1"/>
      <c r="F39" s="1"/>
      <c r="G39" s="1"/>
      <c r="H39" s="1"/>
      <c r="I39" s="1"/>
      <c r="K39" s="1"/>
    </row>
    <row r="40" spans="3:11" x14ac:dyDescent="0.25">
      <c r="C40" s="1"/>
      <c r="D40" s="30"/>
      <c r="E40" s="1"/>
      <c r="F40" s="1"/>
      <c r="G40" s="1"/>
      <c r="H40" s="1"/>
      <c r="I40" s="1"/>
      <c r="K40" s="1"/>
    </row>
    <row r="41" spans="3:11" x14ac:dyDescent="0.25">
      <c r="C41" s="1"/>
      <c r="D41" s="30"/>
      <c r="E41" s="1"/>
      <c r="F41" s="1"/>
      <c r="G41" s="1"/>
      <c r="H41" s="1"/>
      <c r="I41" s="1"/>
      <c r="K41" s="1"/>
    </row>
    <row r="42" spans="3:11" x14ac:dyDescent="0.25">
      <c r="C42" s="1"/>
      <c r="D42" s="30"/>
      <c r="E42" s="1"/>
      <c r="F42" s="1"/>
      <c r="G42" s="1"/>
      <c r="H42" s="1"/>
      <c r="I42" s="1"/>
      <c r="K42" s="1"/>
    </row>
    <row r="43" spans="3:11" x14ac:dyDescent="0.25">
      <c r="C43" s="1"/>
      <c r="D43" s="30"/>
      <c r="E43" s="1"/>
      <c r="F43" s="1"/>
      <c r="G43" s="1"/>
      <c r="H43" s="1"/>
      <c r="I43" s="1"/>
      <c r="K43" s="1"/>
    </row>
    <row r="44" spans="3:11" x14ac:dyDescent="0.25">
      <c r="C44" s="1"/>
      <c r="D44" s="30"/>
      <c r="E44" s="1"/>
      <c r="F44" s="1"/>
      <c r="G44" s="1"/>
      <c r="H44" s="1"/>
      <c r="I44" s="1"/>
      <c r="K44" s="1"/>
    </row>
    <row r="45" spans="3:11" x14ac:dyDescent="0.25">
      <c r="C45" s="1"/>
      <c r="D45" s="30"/>
      <c r="E45" s="1"/>
      <c r="F45" s="1"/>
      <c r="G45" s="1"/>
      <c r="H45" s="1"/>
      <c r="I45" s="1"/>
      <c r="K45" s="1"/>
    </row>
    <row r="46" spans="3:11" x14ac:dyDescent="0.25">
      <c r="C46" s="1"/>
      <c r="D46" s="30"/>
      <c r="E46" s="1"/>
      <c r="F46" s="1"/>
      <c r="G46" s="1"/>
      <c r="H46" s="1"/>
      <c r="I46" s="1"/>
      <c r="K46" s="1"/>
    </row>
    <row r="47" spans="3:11" x14ac:dyDescent="0.25">
      <c r="C47" s="1"/>
      <c r="D47" s="30"/>
      <c r="E47" s="1"/>
      <c r="F47" s="1"/>
      <c r="G47" s="1"/>
      <c r="H47" s="1"/>
      <c r="I47" s="1"/>
      <c r="K47" s="1"/>
    </row>
    <row r="48" spans="3:11" x14ac:dyDescent="0.25">
      <c r="C48" s="1"/>
      <c r="D48" s="30"/>
      <c r="E48" s="1"/>
      <c r="F48" s="1"/>
      <c r="G48" s="1"/>
      <c r="H48" s="1"/>
      <c r="I48" s="1"/>
      <c r="K48" s="1"/>
    </row>
    <row r="49" spans="3:11" x14ac:dyDescent="0.25">
      <c r="C49" s="1"/>
      <c r="D49" s="30"/>
      <c r="E49" s="1"/>
      <c r="F49" s="1"/>
      <c r="G49" s="1"/>
      <c r="H49" s="1"/>
      <c r="I49" s="1"/>
      <c r="K49" s="1"/>
    </row>
    <row r="50" spans="3:11" x14ac:dyDescent="0.25">
      <c r="C50" s="1"/>
      <c r="D50" s="30"/>
      <c r="E50" s="1"/>
      <c r="F50" s="1"/>
      <c r="G50" s="1"/>
      <c r="H50" s="1"/>
      <c r="I50" s="1"/>
      <c r="K50" s="1"/>
    </row>
    <row r="51" spans="3:11" x14ac:dyDescent="0.25">
      <c r="C51" s="1"/>
      <c r="D51" s="30"/>
      <c r="E51" s="1"/>
      <c r="F51" s="1"/>
      <c r="G51" s="1"/>
      <c r="H51" s="1"/>
      <c r="I51" s="1"/>
      <c r="K51" s="1"/>
    </row>
    <row r="52" spans="3:11" x14ac:dyDescent="0.25">
      <c r="C52" s="1"/>
      <c r="D52" s="30"/>
      <c r="E52" s="1"/>
      <c r="F52" s="1"/>
      <c r="G52" s="1"/>
      <c r="H52" s="1"/>
      <c r="I52" s="1"/>
      <c r="K52" s="1"/>
    </row>
    <row r="53" spans="3:11" x14ac:dyDescent="0.25">
      <c r="C53" s="1"/>
      <c r="D53" s="30"/>
      <c r="E53" s="1"/>
      <c r="F53" s="1"/>
      <c r="G53" s="1"/>
      <c r="H53" s="1"/>
      <c r="I53" s="1"/>
      <c r="K53" s="1"/>
    </row>
    <row r="54" spans="3:11" x14ac:dyDescent="0.25">
      <c r="C54" s="1"/>
      <c r="D54" s="30"/>
      <c r="E54" s="1"/>
      <c r="F54" s="1"/>
      <c r="G54" s="1"/>
      <c r="H54" s="1"/>
      <c r="I54" s="1"/>
      <c r="K54" s="1"/>
    </row>
    <row r="55" spans="3:11" x14ac:dyDescent="0.25">
      <c r="C55" s="1"/>
      <c r="D55" s="30"/>
      <c r="E55" s="1"/>
      <c r="F55" s="1"/>
      <c r="G55" s="1"/>
      <c r="H55" s="1"/>
      <c r="I55" s="1"/>
      <c r="K55" s="1"/>
    </row>
    <row r="56" spans="3:11" x14ac:dyDescent="0.25">
      <c r="C56" s="1"/>
      <c r="D56" s="30"/>
      <c r="E56" s="1"/>
      <c r="F56" s="1"/>
      <c r="G56" s="1"/>
      <c r="H56" s="1"/>
      <c r="I56" s="1"/>
      <c r="K56" s="1"/>
    </row>
  </sheetData>
  <mergeCells count="4">
    <mergeCell ref="A1:I1"/>
    <mergeCell ref="J1:K1"/>
    <mergeCell ref="A3:I3"/>
    <mergeCell ref="A4:E4"/>
  </mergeCells>
  <pageMargins left="0.39370078740157483" right="0.39370078740157483" top="0.39370078740157483" bottom="0.39370078740157483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06-2016</vt:lpstr>
      <vt:lpstr>'06-2016'!Udskriftstitler</vt:lpstr>
    </vt:vector>
  </TitlesOfParts>
  <Company>Itplaneten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Line Sittrup Pradsgaard</dc:creator>
  <cp:lastModifiedBy>Lone Thormann Østergaard</cp:lastModifiedBy>
  <cp:lastPrinted>2016-08-02T13:22:32Z</cp:lastPrinted>
  <dcterms:created xsi:type="dcterms:W3CDTF">2014-10-08T13:45:18Z</dcterms:created>
  <dcterms:modified xsi:type="dcterms:W3CDTF">2017-04-27T13:50:28Z</dcterms:modified>
</cp:coreProperties>
</file>